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13" documentId="8_{1F4B437B-5CAE-4CBC-937B-FF79EA82117D}" xr6:coauthVersionLast="45" xr6:coauthVersionMax="45" xr10:uidLastSave="{06EB4E01-5642-42AE-9B46-15D190EBBA44}"/>
  <bookViews>
    <workbookView xWindow="-108" yWindow="-108" windowWidth="23256" windowHeight="12576" xr2:uid="{8CCB1EA5-F9B1-4E34-865B-FC16B510DA94}"/>
  </bookViews>
  <sheets>
    <sheet name="tota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63" i="1" l="1"/>
  <c r="E63" i="1"/>
  <c r="D63" i="1"/>
  <c r="C63" i="1"/>
  <c r="F66" i="1" l="1"/>
  <c r="E66" i="1"/>
  <c r="D66" i="1"/>
  <c r="C66" i="1"/>
  <c r="F60" i="1" l="1"/>
  <c r="E60" i="1"/>
  <c r="D60" i="1"/>
  <c r="C60" i="1"/>
  <c r="F57" i="1"/>
  <c r="E57" i="1"/>
  <c r="D57" i="1"/>
  <c r="C57" i="1"/>
  <c r="F54" i="1"/>
  <c r="E54" i="1"/>
  <c r="D54" i="1"/>
  <c r="C54" i="1"/>
  <c r="F51" i="1"/>
  <c r="E51" i="1"/>
  <c r="D51" i="1"/>
  <c r="C51" i="1"/>
  <c r="F49" i="1"/>
  <c r="E49" i="1"/>
  <c r="D49" i="1"/>
  <c r="C49" i="1"/>
  <c r="F46" i="1"/>
  <c r="E46" i="1"/>
  <c r="D46" i="1"/>
  <c r="C46" i="1"/>
  <c r="F43" i="1"/>
  <c r="E43" i="1"/>
  <c r="D43" i="1"/>
  <c r="C43" i="1"/>
  <c r="F40" i="1"/>
  <c r="E40" i="1"/>
  <c r="D40" i="1"/>
  <c r="C40" i="1"/>
  <c r="F37" i="1"/>
  <c r="E37" i="1"/>
  <c r="D37" i="1"/>
  <c r="C37" i="1"/>
  <c r="F34" i="1"/>
  <c r="E34" i="1"/>
  <c r="D34" i="1"/>
  <c r="C34" i="1"/>
  <c r="F31" i="1"/>
  <c r="E31" i="1"/>
  <c r="D31" i="1"/>
  <c r="C31" i="1"/>
  <c r="F28" i="1"/>
  <c r="E28" i="1"/>
  <c r="D28" i="1"/>
  <c r="C28" i="1"/>
  <c r="E22" i="1"/>
  <c r="F21" i="1"/>
  <c r="F22" i="1" s="1"/>
  <c r="E21" i="1"/>
  <c r="D21" i="1"/>
  <c r="D22" i="1" s="1"/>
  <c r="C21" i="1"/>
  <c r="C22" i="1" s="1"/>
  <c r="L10" i="1"/>
  <c r="L11" i="1" s="1"/>
  <c r="K10" i="1"/>
  <c r="K11" i="1" s="1"/>
  <c r="J10" i="1"/>
  <c r="J11" i="1" s="1"/>
  <c r="I10" i="1"/>
  <c r="I11" i="1" s="1"/>
  <c r="F10" i="1"/>
  <c r="F11" i="1" s="1"/>
  <c r="E10" i="1"/>
  <c r="E11" i="1" s="1"/>
  <c r="D10" i="1"/>
  <c r="D11" i="1" s="1"/>
  <c r="C10" i="1"/>
  <c r="C11" i="1" s="1"/>
</calcChain>
</file>

<file path=xl/sharedStrings.xml><?xml version="1.0" encoding="utf-8"?>
<sst xmlns="http://schemas.openxmlformats.org/spreadsheetml/2006/main" count="81" uniqueCount="37">
  <si>
    <t>Week 1:</t>
  </si>
  <si>
    <t xml:space="preserve">Week 2: </t>
  </si>
  <si>
    <t>Provincie CLB</t>
  </si>
  <si>
    <t>aantal besmettingen (indexpatiënt) leerling</t>
  </si>
  <si>
    <t>aantal besmettingen (indexpatiënt) personeelslid</t>
  </si>
  <si>
    <t>aantal
leerlingen
 in quarantaine</t>
  </si>
  <si>
    <t>aantal personeelsleden in quarantaine</t>
  </si>
  <si>
    <t>Antwerpen</t>
  </si>
  <si>
    <t>B.H.G.</t>
  </si>
  <si>
    <t>Limburg</t>
  </si>
  <si>
    <t>Oost-Vlaanderen</t>
  </si>
  <si>
    <t>Vlaams-Brabant</t>
  </si>
  <si>
    <t>West-Vlaanderen</t>
  </si>
  <si>
    <t>Totaal</t>
  </si>
  <si>
    <t>% t.o.v. het totaal aantal leerlingen (1) 
of het totaal aantal personeelsleden (2):</t>
  </si>
  <si>
    <t>Week 1 + week 2:</t>
  </si>
  <si>
    <t>01/03 - 14/03</t>
  </si>
  <si>
    <t>Vorige periodes:</t>
  </si>
  <si>
    <t>01/09 - 13/09:</t>
  </si>
  <si>
    <t>14/09 - 27/09:</t>
  </si>
  <si>
    <t>28/09 - 11/10:</t>
  </si>
  <si>
    <t>12/10 - 25/10:</t>
  </si>
  <si>
    <t>26/10 - 08/11:</t>
  </si>
  <si>
    <t>09/11 - 22/11:</t>
  </si>
  <si>
    <t>23/11 - 06/12:</t>
  </si>
  <si>
    <t>07/12 - 20/12:</t>
  </si>
  <si>
    <t>04/01 - 17/01:</t>
  </si>
  <si>
    <t>18/01 - 31/01:</t>
  </si>
  <si>
    <t>01/02 - 14/02</t>
  </si>
  <si>
    <t>15/02 - 28/02</t>
  </si>
  <si>
    <t>Toelichting:</t>
  </si>
  <si>
    <t>(1) Totaal aantal leerlingen basis- en secundair onderwijs (2019-2020) (cijfers Dataloep Inschrijvingen) =</t>
  </si>
  <si>
    <t>(2) Totaal aantal personeelsleden op 1/2/2020 (cijfers EPD) =</t>
  </si>
  <si>
    <t>15/03 - 28/03</t>
  </si>
  <si>
    <t>29/03 - 04/04</t>
  </si>
  <si>
    <t>05/04 - 11/04</t>
  </si>
  <si>
    <t>29/03 - 11/04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</si>
</sst>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0" fontId="3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10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0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9" fontId="0" fillId="0" borderId="0" xfId="0" applyNumberFormat="1" applyAlignment="1">
      <alignment horizontal="right"/>
    </xf>
    <xf numFmtId="3" fontId="0" fillId="0" borderId="0" xfId="0" applyNumberFormat="1"/>
    <xf numFmtId="10" fontId="7" fillId="0" borderId="0" xfId="0" applyNumberFormat="1" applyFont="1" applyAlignment="1">
      <alignment horizontal="right" wrapText="1"/>
    </xf>
    <xf numFmtId="0" fontId="5" fillId="0" borderId="0" xfId="0" applyFont="1"/>
    <xf numFmtId="0" fontId="2" fillId="5" borderId="4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right" wrapText="1"/>
    </xf>
    <xf numFmtId="3" fontId="1" fillId="7" borderId="8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8" borderId="8" xfId="0" applyFont="1" applyFill="1" applyBorder="1" applyAlignment="1">
      <alignment horizontal="right" wrapText="1"/>
    </xf>
    <xf numFmtId="3" fontId="1" fillId="4" borderId="8" xfId="0" applyNumberFormat="1" applyFont="1" applyFill="1" applyBorder="1" applyAlignment="1">
      <alignment horizontal="right"/>
    </xf>
    <xf numFmtId="0" fontId="9" fillId="0" borderId="0" xfId="0" quotePrefix="1" applyFont="1" applyAlignment="1">
      <alignment horizontal="left"/>
    </xf>
    <xf numFmtId="0" fontId="10" fillId="0" borderId="0" xfId="0" quotePrefix="1" applyFont="1"/>
    <xf numFmtId="0" fontId="10" fillId="0" borderId="0" xfId="0" applyFont="1"/>
    <xf numFmtId="0" fontId="10" fillId="0" borderId="0" xfId="0" quotePrefix="1" applyFont="1" applyAlignment="1">
      <alignment horizontal="right"/>
    </xf>
    <xf numFmtId="3" fontId="10" fillId="0" borderId="0" xfId="0" applyNumberFormat="1" applyFont="1"/>
    <xf numFmtId="0" fontId="0" fillId="0" borderId="0" xfId="0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B08C-4780-4E54-99B4-DD7993803A66}">
  <sheetPr>
    <pageSetUpPr fitToPage="1"/>
  </sheetPr>
  <dimension ref="A2:Q75"/>
  <sheetViews>
    <sheetView tabSelected="1" zoomScale="80" zoomScaleNormal="80" workbookViewId="0"/>
  </sheetViews>
  <sheetFormatPr defaultRowHeight="14.4" x14ac:dyDescent="0.3"/>
  <cols>
    <col min="1" max="1" width="8.5546875" customWidth="1"/>
    <col min="2" max="2" width="33.109375" bestFit="1" customWidth="1"/>
    <col min="3" max="6" width="15.77734375" customWidth="1"/>
    <col min="7" max="7" width="3.44140625" customWidth="1"/>
    <col min="8" max="8" width="33.109375" customWidth="1"/>
    <col min="9" max="12" width="15.88671875" customWidth="1"/>
  </cols>
  <sheetData>
    <row r="2" spans="2:17" x14ac:dyDescent="0.3">
      <c r="B2" s="1" t="s">
        <v>0</v>
      </c>
      <c r="C2" s="34" t="s">
        <v>34</v>
      </c>
      <c r="D2" s="35"/>
      <c r="E2" s="35"/>
      <c r="F2" s="36"/>
      <c r="H2" s="1" t="s">
        <v>1</v>
      </c>
      <c r="I2" s="34" t="s">
        <v>35</v>
      </c>
      <c r="J2" s="35"/>
      <c r="K2" s="35"/>
      <c r="L2" s="36"/>
    </row>
    <row r="3" spans="2:17" ht="57.6" x14ac:dyDescent="0.3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6</v>
      </c>
    </row>
    <row r="4" spans="2:17" x14ac:dyDescent="0.3">
      <c r="B4" s="3" t="s">
        <v>7</v>
      </c>
      <c r="C4" s="4">
        <v>844</v>
      </c>
      <c r="D4" s="4">
        <v>79</v>
      </c>
      <c r="E4" s="4">
        <v>2469</v>
      </c>
      <c r="F4" s="4">
        <v>94</v>
      </c>
      <c r="H4" s="3" t="s">
        <v>7</v>
      </c>
      <c r="I4" s="4">
        <v>534</v>
      </c>
      <c r="J4" s="4">
        <v>11</v>
      </c>
      <c r="K4" s="4">
        <v>16</v>
      </c>
      <c r="L4" s="4">
        <v>8</v>
      </c>
    </row>
    <row r="5" spans="2:17" x14ac:dyDescent="0.3">
      <c r="B5" s="5" t="s">
        <v>8</v>
      </c>
      <c r="C5" s="6">
        <v>140</v>
      </c>
      <c r="D5" s="6">
        <v>10</v>
      </c>
      <c r="E5" s="6">
        <v>195</v>
      </c>
      <c r="F5" s="6">
        <v>1</v>
      </c>
      <c r="H5" s="5" t="s">
        <v>8</v>
      </c>
      <c r="I5" s="6">
        <v>67</v>
      </c>
      <c r="J5" s="6"/>
      <c r="K5" s="6">
        <v>0</v>
      </c>
      <c r="L5" s="6"/>
    </row>
    <row r="6" spans="2:17" x14ac:dyDescent="0.3">
      <c r="B6" s="5" t="s">
        <v>9</v>
      </c>
      <c r="C6" s="6">
        <v>506</v>
      </c>
      <c r="D6" s="6">
        <v>43</v>
      </c>
      <c r="E6" s="6">
        <v>911</v>
      </c>
      <c r="F6" s="6">
        <v>8</v>
      </c>
      <c r="H6" s="5" t="s">
        <v>9</v>
      </c>
      <c r="I6" s="6">
        <v>254</v>
      </c>
      <c r="J6" s="6">
        <v>8</v>
      </c>
      <c r="K6" s="6">
        <v>3</v>
      </c>
      <c r="L6" s="6">
        <v>11</v>
      </c>
    </row>
    <row r="7" spans="2:17" x14ac:dyDescent="0.3">
      <c r="B7" s="5" t="s">
        <v>10</v>
      </c>
      <c r="C7" s="6">
        <v>1093</v>
      </c>
      <c r="D7" s="6">
        <v>69</v>
      </c>
      <c r="E7" s="6">
        <v>2164</v>
      </c>
      <c r="F7" s="6">
        <v>50</v>
      </c>
      <c r="H7" s="5" t="s">
        <v>10</v>
      </c>
      <c r="I7" s="6">
        <v>500</v>
      </c>
      <c r="J7" s="6">
        <v>11</v>
      </c>
      <c r="K7" s="6">
        <v>63</v>
      </c>
      <c r="L7" s="6">
        <v>2</v>
      </c>
    </row>
    <row r="8" spans="2:17" x14ac:dyDescent="0.3">
      <c r="B8" s="5" t="s">
        <v>11</v>
      </c>
      <c r="C8" s="6">
        <v>266</v>
      </c>
      <c r="D8" s="6">
        <v>17</v>
      </c>
      <c r="E8" s="6">
        <v>470</v>
      </c>
      <c r="F8" s="6">
        <v>13</v>
      </c>
      <c r="H8" s="5" t="s">
        <v>11</v>
      </c>
      <c r="I8" s="6">
        <v>119</v>
      </c>
      <c r="J8" s="6">
        <v>2</v>
      </c>
      <c r="K8" s="6">
        <v>1</v>
      </c>
      <c r="L8" s="6">
        <v>4</v>
      </c>
    </row>
    <row r="9" spans="2:17" x14ac:dyDescent="0.3">
      <c r="B9" s="7" t="s">
        <v>12</v>
      </c>
      <c r="C9" s="8">
        <v>440</v>
      </c>
      <c r="D9" s="8">
        <v>29</v>
      </c>
      <c r="E9" s="8">
        <v>645</v>
      </c>
      <c r="F9" s="8">
        <v>11</v>
      </c>
      <c r="H9" s="7" t="s">
        <v>12</v>
      </c>
      <c r="I9" s="8">
        <v>313</v>
      </c>
      <c r="J9" s="8">
        <v>7</v>
      </c>
      <c r="K9" s="8">
        <v>21</v>
      </c>
      <c r="L9" s="8">
        <v>4</v>
      </c>
    </row>
    <row r="10" spans="2:17" x14ac:dyDescent="0.3">
      <c r="B10" s="9" t="s">
        <v>13</v>
      </c>
      <c r="C10" s="10">
        <f>SUM(C4:C9)</f>
        <v>3289</v>
      </c>
      <c r="D10" s="10">
        <f t="shared" ref="D10:F10" si="0">SUM(D4:D9)</f>
        <v>247</v>
      </c>
      <c r="E10" s="10">
        <f t="shared" si="0"/>
        <v>6854</v>
      </c>
      <c r="F10" s="10">
        <f t="shared" si="0"/>
        <v>177</v>
      </c>
      <c r="H10" s="9" t="s">
        <v>13</v>
      </c>
      <c r="I10" s="10">
        <f>SUM(I4:I9)</f>
        <v>1787</v>
      </c>
      <c r="J10" s="10">
        <f t="shared" ref="J10:L10" si="1">SUM(J4:J9)</f>
        <v>39</v>
      </c>
      <c r="K10" s="10">
        <f t="shared" si="1"/>
        <v>104</v>
      </c>
      <c r="L10" s="10">
        <f t="shared" si="1"/>
        <v>29</v>
      </c>
    </row>
    <row r="11" spans="2:17" ht="24.6" x14ac:dyDescent="0.3">
      <c r="B11" s="11" t="s">
        <v>14</v>
      </c>
      <c r="C11" s="12">
        <f>C10/$F$70</f>
        <v>2.7487359491872466E-3</v>
      </c>
      <c r="D11" s="12">
        <f>D10/$F$71</f>
        <v>1.5038875798369469E-3</v>
      </c>
      <c r="E11" s="12">
        <f>E10/$F$70</f>
        <v>5.7281350549496469E-3</v>
      </c>
      <c r="F11" s="12">
        <f>F10/$F$71</f>
        <v>1.0776846219884195E-3</v>
      </c>
      <c r="H11" s="11" t="s">
        <v>14</v>
      </c>
      <c r="I11" s="12">
        <f>I10/$F$70</f>
        <v>1.4934603652166645E-3</v>
      </c>
      <c r="J11" s="12">
        <f>J10/$F$71</f>
        <v>2.3745593365846532E-4</v>
      </c>
      <c r="K11" s="12">
        <f>K10/$F$70</f>
        <v>8.6916551752956413E-5</v>
      </c>
      <c r="L11" s="12">
        <f>L10/$F$71</f>
        <v>1.7656979682296138E-4</v>
      </c>
    </row>
    <row r="12" spans="2:17" x14ac:dyDescent="0.3">
      <c r="B12" s="13"/>
      <c r="C12" s="14"/>
      <c r="D12" s="14"/>
      <c r="E12" s="14"/>
      <c r="F12" s="14"/>
    </row>
    <row r="13" spans="2:17" x14ac:dyDescent="0.3">
      <c r="B13" s="1" t="s">
        <v>15</v>
      </c>
      <c r="C13" s="37" t="s">
        <v>36</v>
      </c>
      <c r="D13" s="38"/>
      <c r="E13" s="38"/>
      <c r="F13" s="39"/>
      <c r="G13" s="15"/>
    </row>
    <row r="14" spans="2:17" ht="57.6" x14ac:dyDescent="0.3"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16"/>
    </row>
    <row r="15" spans="2:17" x14ac:dyDescent="0.3">
      <c r="B15" s="3" t="s">
        <v>7</v>
      </c>
      <c r="C15" s="4">
        <f>C4+I4</f>
        <v>1378</v>
      </c>
      <c r="D15" s="4">
        <f t="shared" ref="D15:F20" si="2">D4+J4</f>
        <v>90</v>
      </c>
      <c r="E15" s="4">
        <f t="shared" si="2"/>
        <v>2485</v>
      </c>
      <c r="F15" s="4">
        <f t="shared" si="2"/>
        <v>102</v>
      </c>
      <c r="G15" s="17"/>
      <c r="I15" s="18"/>
      <c r="J15" s="18"/>
      <c r="K15" s="18"/>
      <c r="L15" s="18"/>
      <c r="M15" s="18"/>
      <c r="N15" s="18"/>
      <c r="O15" s="18"/>
      <c r="P15" s="18"/>
      <c r="Q15" s="18"/>
    </row>
    <row r="16" spans="2:17" x14ac:dyDescent="0.3">
      <c r="B16" s="5" t="s">
        <v>8</v>
      </c>
      <c r="C16" s="4">
        <f t="shared" ref="C16:C20" si="3">C5+I5</f>
        <v>207</v>
      </c>
      <c r="D16" s="4">
        <f t="shared" si="2"/>
        <v>10</v>
      </c>
      <c r="E16" s="4">
        <f t="shared" si="2"/>
        <v>195</v>
      </c>
      <c r="F16" s="4">
        <f t="shared" si="2"/>
        <v>1</v>
      </c>
      <c r="G16" s="17"/>
      <c r="I16" s="18"/>
      <c r="J16" s="18"/>
      <c r="K16" s="18"/>
      <c r="L16" s="18"/>
      <c r="M16" s="18"/>
      <c r="N16" s="18"/>
      <c r="O16" s="18"/>
      <c r="P16" s="18"/>
      <c r="Q16" s="18"/>
    </row>
    <row r="17" spans="2:17" x14ac:dyDescent="0.3">
      <c r="B17" s="5" t="s">
        <v>9</v>
      </c>
      <c r="C17" s="4">
        <f t="shared" si="3"/>
        <v>760</v>
      </c>
      <c r="D17" s="4">
        <f t="shared" si="2"/>
        <v>51</v>
      </c>
      <c r="E17" s="4">
        <f t="shared" si="2"/>
        <v>914</v>
      </c>
      <c r="F17" s="4">
        <f t="shared" si="2"/>
        <v>19</v>
      </c>
      <c r="G17" s="17"/>
      <c r="I17" s="18"/>
      <c r="J17" s="18"/>
      <c r="K17" s="18"/>
      <c r="L17" s="18"/>
      <c r="M17" s="18"/>
      <c r="N17" s="18"/>
      <c r="O17" s="18"/>
      <c r="P17" s="18"/>
      <c r="Q17" s="18"/>
    </row>
    <row r="18" spans="2:17" x14ac:dyDescent="0.3">
      <c r="B18" s="5" t="s">
        <v>10</v>
      </c>
      <c r="C18" s="4">
        <f t="shared" si="3"/>
        <v>1593</v>
      </c>
      <c r="D18" s="4">
        <f t="shared" si="2"/>
        <v>80</v>
      </c>
      <c r="E18" s="4">
        <f t="shared" si="2"/>
        <v>2227</v>
      </c>
      <c r="F18" s="4">
        <f t="shared" si="2"/>
        <v>52</v>
      </c>
      <c r="G18" s="17"/>
      <c r="I18" s="18"/>
      <c r="J18" s="18"/>
      <c r="K18" s="18"/>
      <c r="L18" s="18"/>
      <c r="M18" s="18"/>
      <c r="N18" s="18"/>
      <c r="O18" s="18"/>
      <c r="P18" s="18"/>
      <c r="Q18" s="18"/>
    </row>
    <row r="19" spans="2:17" x14ac:dyDescent="0.3">
      <c r="B19" s="5" t="s">
        <v>11</v>
      </c>
      <c r="C19" s="4">
        <f t="shared" si="3"/>
        <v>385</v>
      </c>
      <c r="D19" s="4">
        <f t="shared" si="2"/>
        <v>19</v>
      </c>
      <c r="E19" s="4">
        <f t="shared" si="2"/>
        <v>471</v>
      </c>
      <c r="F19" s="4">
        <f t="shared" si="2"/>
        <v>17</v>
      </c>
      <c r="G19" s="17"/>
      <c r="I19" s="18"/>
      <c r="J19" s="18"/>
      <c r="K19" s="18"/>
      <c r="L19" s="18"/>
      <c r="M19" s="18"/>
      <c r="N19" s="18"/>
      <c r="O19" s="18"/>
      <c r="P19" s="18"/>
      <c r="Q19" s="18"/>
    </row>
    <row r="20" spans="2:17" x14ac:dyDescent="0.3">
      <c r="B20" s="7" t="s">
        <v>12</v>
      </c>
      <c r="C20" s="4">
        <f t="shared" si="3"/>
        <v>753</v>
      </c>
      <c r="D20" s="4">
        <f t="shared" si="2"/>
        <v>36</v>
      </c>
      <c r="E20" s="4">
        <f t="shared" si="2"/>
        <v>666</v>
      </c>
      <c r="F20" s="4">
        <f t="shared" si="2"/>
        <v>15</v>
      </c>
      <c r="G20" s="17"/>
      <c r="I20" s="18"/>
      <c r="J20" s="18"/>
      <c r="K20" s="18"/>
      <c r="L20" s="18"/>
      <c r="M20" s="18"/>
      <c r="N20" s="18"/>
      <c r="O20" s="18"/>
      <c r="P20" s="18"/>
      <c r="Q20" s="18"/>
    </row>
    <row r="21" spans="2:17" x14ac:dyDescent="0.3">
      <c r="B21" s="9" t="s">
        <v>13</v>
      </c>
      <c r="C21" s="10">
        <f>SUM(C15:C20)</f>
        <v>5076</v>
      </c>
      <c r="D21" s="10">
        <f>SUM(D15:D20)</f>
        <v>286</v>
      </c>
      <c r="E21" s="10">
        <f>SUM(E15:E20)</f>
        <v>6958</v>
      </c>
      <c r="F21" s="10">
        <f>SUM(F15:F20)</f>
        <v>206</v>
      </c>
      <c r="G21" s="17"/>
      <c r="I21" s="18"/>
      <c r="J21" s="18"/>
      <c r="K21" s="18"/>
      <c r="L21" s="18"/>
      <c r="M21" s="18"/>
      <c r="N21" s="18"/>
      <c r="O21" s="18"/>
      <c r="P21" s="18"/>
      <c r="Q21" s="18"/>
    </row>
    <row r="22" spans="2:17" s="20" customFormat="1" ht="24.6" x14ac:dyDescent="0.3">
      <c r="B22" s="11" t="s">
        <v>14</v>
      </c>
      <c r="C22" s="12">
        <f>C21/$F$70</f>
        <v>4.2421963144039111E-3</v>
      </c>
      <c r="D22" s="12">
        <f>D21/$F$71</f>
        <v>1.7413435134954122E-3</v>
      </c>
      <c r="E22" s="12">
        <f>E21/$F$70</f>
        <v>5.815051606702603E-3</v>
      </c>
      <c r="F22" s="12">
        <f>F21/$F$71</f>
        <v>1.2542544188113808E-3</v>
      </c>
      <c r="G22" s="19"/>
    </row>
    <row r="23" spans="2:17" s="20" customFormat="1" ht="13.8" x14ac:dyDescent="0.3">
      <c r="B23" s="11"/>
      <c r="C23" s="12"/>
      <c r="D23" s="12"/>
      <c r="E23" s="12"/>
      <c r="F23" s="12"/>
      <c r="G23" s="19"/>
    </row>
    <row r="24" spans="2:17" x14ac:dyDescent="0.3">
      <c r="B24" s="13"/>
      <c r="C24" s="14"/>
      <c r="D24" s="14"/>
      <c r="E24" s="14"/>
      <c r="F24" s="14"/>
      <c r="G24" s="19"/>
    </row>
    <row r="25" spans="2:17" x14ac:dyDescent="0.3">
      <c r="B25" s="1"/>
      <c r="C25" s="14"/>
      <c r="D25" s="14"/>
      <c r="E25" s="14"/>
      <c r="F25" s="14"/>
      <c r="G25" s="19"/>
    </row>
    <row r="26" spans="2:17" ht="57.6" x14ac:dyDescent="0.3">
      <c r="B26" s="1" t="s">
        <v>17</v>
      </c>
      <c r="C26" s="21" t="s">
        <v>3</v>
      </c>
      <c r="D26" s="21" t="s">
        <v>4</v>
      </c>
      <c r="E26" s="21" t="s">
        <v>5</v>
      </c>
      <c r="F26" s="21" t="s">
        <v>6</v>
      </c>
    </row>
    <row r="27" spans="2:17" x14ac:dyDescent="0.3">
      <c r="B27" s="22" t="s">
        <v>18</v>
      </c>
      <c r="C27" s="23">
        <v>638</v>
      </c>
      <c r="D27" s="23">
        <v>86</v>
      </c>
      <c r="E27" s="23">
        <v>4278</v>
      </c>
      <c r="F27" s="23">
        <v>368</v>
      </c>
    </row>
    <row r="28" spans="2:17" s="20" customFormat="1" ht="27.6" x14ac:dyDescent="0.3">
      <c r="B28" s="24" t="s">
        <v>14</v>
      </c>
      <c r="C28" s="12">
        <f>C27/$F$70</f>
        <v>5.3319961556140571E-4</v>
      </c>
      <c r="D28" s="12">
        <f>D27/$F$71</f>
        <v>5.2362077678533379E-4</v>
      </c>
      <c r="E28" s="12">
        <f>E27/$F$70</f>
        <v>3.5752789269148802E-3</v>
      </c>
      <c r="F28" s="12">
        <f>F27/$F$71</f>
        <v>2.2406098355465445E-3</v>
      </c>
    </row>
    <row r="29" spans="2:17" ht="5.4" customHeight="1" x14ac:dyDescent="0.3">
      <c r="B29" s="25"/>
    </row>
    <row r="30" spans="2:17" x14ac:dyDescent="0.3">
      <c r="B30" s="22" t="s">
        <v>19</v>
      </c>
      <c r="C30" s="23">
        <v>1620</v>
      </c>
      <c r="D30" s="23">
        <v>286</v>
      </c>
      <c r="E30" s="23">
        <v>11259</v>
      </c>
      <c r="F30" s="23">
        <v>681</v>
      </c>
    </row>
    <row r="31" spans="2:17" s="20" customFormat="1" ht="27.6" x14ac:dyDescent="0.3">
      <c r="B31" s="24" t="s">
        <v>14</v>
      </c>
      <c r="C31" s="12">
        <f>C30/$F$70</f>
        <v>1.3538924407672057E-3</v>
      </c>
      <c r="D31" s="12">
        <f>D30/$F$71</f>
        <v>1.7413435134954122E-3</v>
      </c>
      <c r="E31" s="12">
        <f>E30/$F$70</f>
        <v>9.4095524633320791E-3</v>
      </c>
      <c r="F31" s="12">
        <f>F30/$F$71</f>
        <v>4.1463459184978169E-3</v>
      </c>
    </row>
    <row r="32" spans="2:17" ht="5.4" customHeight="1" x14ac:dyDescent="0.3">
      <c r="B32" s="25"/>
    </row>
    <row r="33" spans="2:6" x14ac:dyDescent="0.3">
      <c r="B33" s="22" t="s">
        <v>20</v>
      </c>
      <c r="C33" s="23">
        <v>1795</v>
      </c>
      <c r="D33" s="23">
        <v>411</v>
      </c>
      <c r="E33" s="23">
        <v>7488</v>
      </c>
      <c r="F33" s="23">
        <v>627</v>
      </c>
    </row>
    <row r="34" spans="2:6" s="20" customFormat="1" ht="27.6" x14ac:dyDescent="0.3">
      <c r="B34" s="24" t="s">
        <v>14</v>
      </c>
      <c r="C34" s="12">
        <f>C33/$F$70</f>
        <v>1.5001462538130458E-3</v>
      </c>
      <c r="D34" s="12">
        <f>D33/$F$71</f>
        <v>2.5024202239392114E-3</v>
      </c>
      <c r="E34" s="12">
        <f>E33/$F$70</f>
        <v>6.2579917262128616E-3</v>
      </c>
      <c r="F34" s="12">
        <f>F33/$F$71</f>
        <v>3.817560779586096E-3</v>
      </c>
    </row>
    <row r="35" spans="2:6" ht="5.4" customHeight="1" x14ac:dyDescent="0.3">
      <c r="B35" s="25"/>
    </row>
    <row r="36" spans="2:6" x14ac:dyDescent="0.3">
      <c r="B36" s="22" t="s">
        <v>21</v>
      </c>
      <c r="C36" s="23">
        <v>4964</v>
      </c>
      <c r="D36" s="23">
        <v>1612</v>
      </c>
      <c r="E36" s="23">
        <v>24698</v>
      </c>
      <c r="F36" s="23">
        <v>1975</v>
      </c>
    </row>
    <row r="37" spans="2:6" s="20" customFormat="1" ht="27.6" x14ac:dyDescent="0.3">
      <c r="B37" s="24" t="s">
        <v>14</v>
      </c>
      <c r="C37" s="12">
        <f>C36/$F$70</f>
        <v>4.1485938740545734E-3</v>
      </c>
      <c r="D37" s="12">
        <f>D36/$F$71</f>
        <v>9.814845257883233E-3</v>
      </c>
      <c r="E37" s="12">
        <f>E36/$F$70</f>
        <v>2.0641009569178054E-2</v>
      </c>
      <c r="F37" s="12">
        <f>F36/$F$71</f>
        <v>1.2025012025012025E-2</v>
      </c>
    </row>
    <row r="38" spans="2:6" ht="5.4" customHeight="1" x14ac:dyDescent="0.3">
      <c r="B38" s="25"/>
    </row>
    <row r="39" spans="2:6" x14ac:dyDescent="0.3">
      <c r="B39" s="22" t="s">
        <v>22</v>
      </c>
      <c r="C39" s="23">
        <v>3623</v>
      </c>
      <c r="D39" s="23">
        <v>1965</v>
      </c>
      <c r="E39" s="23">
        <v>22343</v>
      </c>
      <c r="F39" s="23">
        <v>1144</v>
      </c>
    </row>
    <row r="40" spans="2:6" s="20" customFormat="1" ht="27.6" x14ac:dyDescent="0.3">
      <c r="B40" s="24" t="s">
        <v>14</v>
      </c>
      <c r="C40" s="12">
        <f>C39/$F$70</f>
        <v>3.0278717980861646E-3</v>
      </c>
      <c r="D40" s="12">
        <f>D39/$F$71</f>
        <v>1.1964125888176521E-2</v>
      </c>
      <c r="E40" s="12">
        <f>E39/$F$70</f>
        <v>1.867285111361832E-2</v>
      </c>
      <c r="F40" s="12">
        <f>F39/$F$71</f>
        <v>6.9653740539816489E-3</v>
      </c>
    </row>
    <row r="41" spans="2:6" ht="5.4" customHeight="1" x14ac:dyDescent="0.3">
      <c r="B41" s="25"/>
    </row>
    <row r="42" spans="2:6" x14ac:dyDescent="0.3">
      <c r="B42" s="22" t="s">
        <v>23</v>
      </c>
      <c r="C42" s="23">
        <v>897</v>
      </c>
      <c r="D42" s="23">
        <v>266</v>
      </c>
      <c r="E42" s="23">
        <v>1683</v>
      </c>
      <c r="F42" s="23">
        <v>68</v>
      </c>
    </row>
    <row r="43" spans="2:6" s="20" customFormat="1" ht="27.6" x14ac:dyDescent="0.3">
      <c r="B43" s="24" t="s">
        <v>14</v>
      </c>
      <c r="C43" s="12">
        <f>C42/$F$70</f>
        <v>7.4965525886924907E-4</v>
      </c>
      <c r="D43" s="12">
        <f>D42/$F$71</f>
        <v>1.6195712398244045E-3</v>
      </c>
      <c r="E43" s="12">
        <f>E42/$F$70</f>
        <v>1.4065438134637082E-3</v>
      </c>
      <c r="F43" s="12">
        <f>F42/$F$71</f>
        <v>4.140257304814267E-4</v>
      </c>
    </row>
    <row r="44" spans="2:6" ht="5.4" customHeight="1" x14ac:dyDescent="0.3">
      <c r="B44" s="25"/>
    </row>
    <row r="45" spans="2:6" x14ac:dyDescent="0.3">
      <c r="B45" s="22" t="s">
        <v>24</v>
      </c>
      <c r="C45" s="23">
        <v>1492</v>
      </c>
      <c r="D45" s="23">
        <v>393</v>
      </c>
      <c r="E45" s="23">
        <v>5847</v>
      </c>
      <c r="F45" s="23">
        <v>336</v>
      </c>
    </row>
    <row r="46" spans="2:6" s="20" customFormat="1" ht="27.6" x14ac:dyDescent="0.3">
      <c r="B46" s="24" t="s">
        <v>14</v>
      </c>
      <c r="C46" s="12">
        <f>C45/$F$70</f>
        <v>1.2469182232251056E-3</v>
      </c>
      <c r="D46" s="12">
        <f>D45/$F$71</f>
        <v>2.3928251776353044E-3</v>
      </c>
      <c r="E46" s="12">
        <f>E45/$F$70</f>
        <v>4.8865488278801552E-3</v>
      </c>
      <c r="F46" s="12">
        <f>F45/$F$71</f>
        <v>2.045774197672932E-3</v>
      </c>
    </row>
    <row r="47" spans="2:6" ht="5.4" customHeight="1" x14ac:dyDescent="0.3">
      <c r="B47" s="25"/>
    </row>
    <row r="48" spans="2:6" x14ac:dyDescent="0.3">
      <c r="B48" s="22" t="s">
        <v>25</v>
      </c>
      <c r="C48" s="23">
        <v>1965</v>
      </c>
      <c r="D48" s="23">
        <v>597</v>
      </c>
      <c r="E48" s="23">
        <v>9324</v>
      </c>
      <c r="F48" s="23">
        <v>595</v>
      </c>
    </row>
    <row r="49" spans="1:6" s="20" customFormat="1" ht="27.6" x14ac:dyDescent="0.3">
      <c r="B49" s="24" t="s">
        <v>14</v>
      </c>
      <c r="C49" s="12">
        <f>C48/$F$70</f>
        <v>1.6422213864861477E-3</v>
      </c>
      <c r="D49" s="12">
        <f>D48/$F$71</f>
        <v>3.6349023690795844E-3</v>
      </c>
      <c r="E49" s="12">
        <f>E48/$F$70</f>
        <v>7.7924031590823617E-3</v>
      </c>
      <c r="F49" s="12">
        <f>F48/$F$71</f>
        <v>3.6227251417124836E-3</v>
      </c>
    </row>
    <row r="50" spans="1:6" x14ac:dyDescent="0.3">
      <c r="B50" s="22" t="s">
        <v>26</v>
      </c>
      <c r="C50" s="23">
        <v>1355</v>
      </c>
      <c r="D50" s="23">
        <v>290</v>
      </c>
      <c r="E50" s="23">
        <v>4113</v>
      </c>
      <c r="F50" s="23">
        <v>168</v>
      </c>
    </row>
    <row r="51" spans="1:6" s="20" customFormat="1" ht="27.6" x14ac:dyDescent="0.3">
      <c r="B51" s="24" t="s">
        <v>14</v>
      </c>
      <c r="C51" s="12">
        <f>C50/$F$70</f>
        <v>1.1324223810120764E-3</v>
      </c>
      <c r="D51" s="12">
        <f>D50/$F$71</f>
        <v>1.7656979682296138E-3</v>
      </c>
      <c r="E51" s="12">
        <f>E50/$F$70</f>
        <v>3.4373824746145166E-3</v>
      </c>
      <c r="F51" s="12">
        <f>F50/$F$71</f>
        <v>1.022887098836466E-3</v>
      </c>
    </row>
    <row r="52" spans="1:6" ht="5.4" customHeight="1" x14ac:dyDescent="0.3">
      <c r="B52" s="25"/>
    </row>
    <row r="53" spans="1:6" x14ac:dyDescent="0.3">
      <c r="B53" s="26" t="s">
        <v>27</v>
      </c>
      <c r="C53" s="27">
        <v>4085</v>
      </c>
      <c r="D53" s="27">
        <v>518</v>
      </c>
      <c r="E53" s="27">
        <v>16254</v>
      </c>
      <c r="F53" s="27">
        <v>366</v>
      </c>
    </row>
    <row r="54" spans="1:6" s="20" customFormat="1" ht="27.6" x14ac:dyDescent="0.3">
      <c r="B54" s="24" t="s">
        <v>14</v>
      </c>
      <c r="C54" s="12">
        <f>C53/$F$70</f>
        <v>3.4139818645271824E-3</v>
      </c>
      <c r="D54" s="12">
        <f>D53/$F$71</f>
        <v>3.1539018880791031E-3</v>
      </c>
      <c r="E54" s="12">
        <f>E53/$F$70</f>
        <v>1.358405415569763E-2</v>
      </c>
      <c r="F54" s="12">
        <f>F53/$F$71</f>
        <v>2.2284326081794437E-3</v>
      </c>
    </row>
    <row r="55" spans="1:6" s="20" customFormat="1" ht="5.4" customHeight="1" x14ac:dyDescent="0.3">
      <c r="A55"/>
      <c r="B55" s="25"/>
      <c r="C55"/>
      <c r="D55"/>
      <c r="E55"/>
      <c r="F55"/>
    </row>
    <row r="56" spans="1:6" s="20" customFormat="1" x14ac:dyDescent="0.3">
      <c r="A56"/>
      <c r="B56" s="26" t="s">
        <v>28</v>
      </c>
      <c r="C56" s="27">
        <v>3666</v>
      </c>
      <c r="D56" s="27">
        <v>391</v>
      </c>
      <c r="E56" s="27">
        <v>13674</v>
      </c>
      <c r="F56" s="27">
        <v>255</v>
      </c>
    </row>
    <row r="57" spans="1:6" s="20" customFormat="1" ht="27.6" x14ac:dyDescent="0.3">
      <c r="B57" s="24" t="s">
        <v>14</v>
      </c>
      <c r="C57" s="12">
        <f>C56/$F$70</f>
        <v>3.0638084492917135E-3</v>
      </c>
      <c r="D57" s="12">
        <f>D56/$F$71</f>
        <v>2.3806479502682036E-3</v>
      </c>
      <c r="E57" s="12">
        <f>E56/$F$70</f>
        <v>1.1427855083364673E-2</v>
      </c>
      <c r="F57" s="12">
        <f>F56/$F$71</f>
        <v>1.55259648930535E-3</v>
      </c>
    </row>
    <row r="58" spans="1:6" ht="5.4" customHeight="1" x14ac:dyDescent="0.3">
      <c r="B58" s="25"/>
    </row>
    <row r="59" spans="1:6" x14ac:dyDescent="0.3">
      <c r="B59" s="26" t="s">
        <v>29</v>
      </c>
      <c r="C59" s="27">
        <v>3553</v>
      </c>
      <c r="D59" s="27">
        <v>230</v>
      </c>
      <c r="E59" s="27">
        <v>7072</v>
      </c>
      <c r="F59" s="27">
        <v>146</v>
      </c>
    </row>
    <row r="60" spans="1:6" s="20" customFormat="1" ht="27.6" x14ac:dyDescent="0.3">
      <c r="B60" s="24" t="s">
        <v>14</v>
      </c>
      <c r="C60" s="12">
        <f>C59/$F$70</f>
        <v>2.9693702728678284E-3</v>
      </c>
      <c r="D60" s="12">
        <f>D59/$F$71</f>
        <v>1.4003811472165903E-3</v>
      </c>
      <c r="E60" s="12">
        <f>E59/$F$70</f>
        <v>5.9103255192010365E-3</v>
      </c>
      <c r="F60" s="12">
        <f>F59/$F$71</f>
        <v>8.8893759779835727E-4</v>
      </c>
    </row>
    <row r="61" spans="1:6" ht="5.4" customHeight="1" x14ac:dyDescent="0.3">
      <c r="B61" s="25"/>
    </row>
    <row r="62" spans="1:6" x14ac:dyDescent="0.3">
      <c r="B62" s="26" t="s">
        <v>16</v>
      </c>
      <c r="C62" s="27">
        <v>4498</v>
      </c>
      <c r="D62" s="27">
        <v>432</v>
      </c>
      <c r="E62" s="27">
        <v>18646</v>
      </c>
      <c r="F62" s="27">
        <v>327</v>
      </c>
    </row>
    <row r="63" spans="1:6" s="20" customFormat="1" ht="27.6" x14ac:dyDescent="0.3">
      <c r="B63" s="24" t="s">
        <v>14</v>
      </c>
      <c r="C63" s="12">
        <f>C62/$F$70</f>
        <v>3.7591408633153652E-3</v>
      </c>
      <c r="D63" s="12">
        <f>D62/$F$71</f>
        <v>2.6302811112937697E-3</v>
      </c>
      <c r="E63" s="12">
        <f>E62/$F$70</f>
        <v>1.5583134846015628E-2</v>
      </c>
      <c r="F63" s="12">
        <f>F62/$F$71</f>
        <v>1.9909766745209783E-3</v>
      </c>
    </row>
    <row r="64" spans="1:6" ht="5.4" customHeight="1" x14ac:dyDescent="0.3">
      <c r="B64" s="25"/>
    </row>
    <row r="65" spans="2:7" x14ac:dyDescent="0.3">
      <c r="B65" s="26" t="s">
        <v>33</v>
      </c>
      <c r="C65" s="27">
        <v>8785</v>
      </c>
      <c r="D65" s="27">
        <v>898</v>
      </c>
      <c r="E65" s="27">
        <v>42924</v>
      </c>
      <c r="F65" s="27">
        <v>738</v>
      </c>
    </row>
    <row r="66" spans="2:7" s="20" customFormat="1" ht="27.6" x14ac:dyDescent="0.3">
      <c r="B66" s="24" t="s">
        <v>14</v>
      </c>
      <c r="C66" s="12">
        <f>C65/$F$70</f>
        <v>7.3419414149011744E-3</v>
      </c>
      <c r="D66" s="12">
        <f>D65/$F$71</f>
        <v>5.4675750878282522E-3</v>
      </c>
      <c r="E66" s="12">
        <f>E65/$F$70</f>
        <v>3.5873135263883665E-2</v>
      </c>
      <c r="F66" s="12">
        <f>F65/$F$71</f>
        <v>4.4933968984601893E-3</v>
      </c>
    </row>
    <row r="67" spans="2:7" s="20" customFormat="1" ht="13.8" x14ac:dyDescent="0.3">
      <c r="B67" s="24"/>
      <c r="C67" s="12"/>
      <c r="D67" s="12"/>
      <c r="E67" s="12"/>
      <c r="F67" s="12"/>
    </row>
    <row r="68" spans="2:7" s="20" customFormat="1" ht="13.8" x14ac:dyDescent="0.3">
      <c r="B68" s="24"/>
      <c r="C68" s="12"/>
      <c r="D68" s="12"/>
      <c r="E68" s="12"/>
      <c r="F68" s="12"/>
    </row>
    <row r="69" spans="2:7" x14ac:dyDescent="0.3">
      <c r="B69" s="28" t="s">
        <v>30</v>
      </c>
    </row>
    <row r="70" spans="2:7" x14ac:dyDescent="0.3">
      <c r="B70" s="29"/>
      <c r="C70" s="30"/>
      <c r="D70" s="30"/>
      <c r="E70" s="31" t="s">
        <v>31</v>
      </c>
      <c r="F70" s="32">
        <v>1196550</v>
      </c>
    </row>
    <row r="71" spans="2:7" x14ac:dyDescent="0.3">
      <c r="B71" s="29"/>
      <c r="E71" s="31" t="s">
        <v>32</v>
      </c>
      <c r="F71" s="32">
        <v>164241</v>
      </c>
    </row>
    <row r="75" spans="2:7" x14ac:dyDescent="0.3">
      <c r="C75" s="33"/>
      <c r="D75" s="33"/>
      <c r="E75" s="33"/>
      <c r="F75" s="33"/>
      <c r="G75" s="33"/>
    </row>
  </sheetData>
  <mergeCells count="3">
    <mergeCell ref="C2:F2"/>
    <mergeCell ref="I2:L2"/>
    <mergeCell ref="C13:F13"/>
  </mergeCells>
  <pageMargins left="0.39370078740157483" right="0.39370078740157483" top="0.39370078740157483" bottom="0.39370078740157483" header="0.31496062992125984" footer="0.31496062992125984"/>
  <pageSetup paperSize="9" scale="46" orientation="portrait" r:id="rId1"/>
  <ignoredErrors>
    <ignoredError sqref="D11:E11 J11:K11 D22:E22 D28:D60 E28:E60 D66:E66 D63:E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A6C4D2045A144B96BC300015B4E1C" ma:contentTypeVersion="13" ma:contentTypeDescription="Een nieuw document maken." ma:contentTypeScope="" ma:versionID="1ed915be0085fc788058065fb301824f">
  <xsd:schema xmlns:xsd="http://www.w3.org/2001/XMLSchema" xmlns:xs="http://www.w3.org/2001/XMLSchema" xmlns:p="http://schemas.microsoft.com/office/2006/metadata/properties" xmlns:ns2="dd1c9995-8fbc-49e4-a9ce-21a6a09ec409" xmlns:ns3="e1183e09-c796-41a2-ba5a-4d319536ae41" targetNamespace="http://schemas.microsoft.com/office/2006/metadata/properties" ma:root="true" ma:fieldsID="ea6ec38e87f551e4b4f2e861b45a06ba" ns2:_="" ns3:_="">
    <xsd:import namespace="dd1c9995-8fbc-49e4-a9ce-21a6a09ec409"/>
    <xsd:import namespace="e1183e09-c796-41a2-ba5a-4d319536a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c9995-8fbc-49e4-a9ce-21a6a09ec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1B73EC-B361-41D7-8586-0705572285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41EECA-C119-42BB-BCAA-942B70132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1c9995-8fbc-49e4-a9ce-21a6a09ec409"/>
    <ds:schemaRef ds:uri="e1183e09-c796-41a2-ba5a-4d319536a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17C334-4B1D-43B0-A690-0550674FD7BC}">
  <ds:schemaRefs>
    <ds:schemaRef ds:uri="http://schemas.microsoft.com/office/2006/metadata/properties"/>
    <ds:schemaRef ds:uri="http://purl.org/dc/elements/1.1/"/>
    <ds:schemaRef ds:uri="e1183e09-c796-41a2-ba5a-4d319536ae4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dd1c9995-8fbc-49e4-a9ce-21a6a09ec40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2021-04-02T09:02:28Z</dcterms:created>
  <dcterms:modified xsi:type="dcterms:W3CDTF">2021-04-12T13:00:38Z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0x01010001AA6C4D2045A144B96BC300015B4E1C</vt:lpwstr>
  </property>
</Properties>
</file>